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3B30F0CE-6B47-43DE-857E-AC4CD399DD09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1" l="1"/>
  <c r="E30" i="11"/>
  <c r="F29" i="11" s="1"/>
  <c r="E16" i="11"/>
  <c r="E78" i="11"/>
  <c r="F75" i="11" s="1"/>
  <c r="G74" i="11"/>
  <c r="G33" i="11"/>
  <c r="E38" i="11"/>
  <c r="E20" i="11"/>
  <c r="F19" i="11" s="1"/>
  <c r="F74" i="11" l="1"/>
  <c r="H74" i="11" s="1"/>
  <c r="F77" i="11"/>
  <c r="F76" i="11"/>
  <c r="E24" i="11"/>
  <c r="F27" i="11"/>
  <c r="E10" i="11"/>
  <c r="G22" i="11"/>
  <c r="G55" i="11"/>
  <c r="E73" i="11"/>
  <c r="G70" i="11"/>
  <c r="F6" i="11" l="1"/>
  <c r="F8" i="11"/>
  <c r="F9" i="11"/>
  <c r="F7" i="11"/>
  <c r="F70" i="11"/>
  <c r="F71" i="11"/>
  <c r="F72" i="11"/>
  <c r="F28" i="11"/>
  <c r="F25" i="11"/>
  <c r="F26" i="11"/>
  <c r="F22" i="11"/>
  <c r="F23" i="11"/>
  <c r="F14" i="11"/>
  <c r="F15" i="11"/>
  <c r="F5" i="11"/>
  <c r="G14" i="11"/>
  <c r="E45" i="11"/>
  <c r="G17" i="11"/>
  <c r="E13" i="11"/>
  <c r="G11" i="11"/>
  <c r="G5" i="11"/>
  <c r="E66" i="11"/>
  <c r="G63" i="11"/>
  <c r="E62" i="11"/>
  <c r="G59" i="11"/>
  <c r="F59" i="11" l="1"/>
  <c r="F60" i="11"/>
  <c r="F61" i="11"/>
  <c r="F63" i="11"/>
  <c r="F64" i="11"/>
  <c r="F65" i="11"/>
  <c r="H22" i="11"/>
  <c r="F44" i="11"/>
  <c r="F43" i="11"/>
  <c r="F42" i="11"/>
  <c r="F33" i="11"/>
  <c r="F37" i="11"/>
  <c r="F36" i="11"/>
  <c r="F35" i="11"/>
  <c r="F34" i="11"/>
  <c r="F17" i="11"/>
  <c r="F18" i="11"/>
  <c r="F11" i="11"/>
  <c r="F12" i="11"/>
  <c r="H70" i="11"/>
  <c r="H14" i="11"/>
  <c r="H33" i="11" l="1"/>
  <c r="H17" i="11"/>
  <c r="H5" i="11"/>
  <c r="H11" i="11"/>
  <c r="H59" i="11"/>
  <c r="H63" i="11"/>
  <c r="E69" i="11" l="1"/>
  <c r="G67" i="11"/>
  <c r="E58" i="11"/>
  <c r="E54" i="11"/>
  <c r="H46" i="11" s="1"/>
  <c r="F55" i="11" l="1"/>
  <c r="F56" i="11"/>
  <c r="F57" i="11"/>
  <c r="F67" i="11"/>
  <c r="F68" i="11"/>
  <c r="F46" i="11"/>
  <c r="F47" i="11"/>
  <c r="F48" i="11"/>
  <c r="F49" i="11"/>
  <c r="F50" i="11"/>
  <c r="F51" i="11"/>
  <c r="F52" i="11"/>
  <c r="F53" i="11"/>
  <c r="H55" i="11" l="1"/>
  <c r="H67" i="11"/>
</calcChain>
</file>

<file path=xl/sharedStrings.xml><?xml version="1.0" encoding="utf-8"?>
<sst xmlns="http://schemas.openxmlformats.org/spreadsheetml/2006/main" count="123" uniqueCount="98">
  <si>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</si>
  <si>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</si>
  <si>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</si>
  <si>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</si>
  <si>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</si>
  <si>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</si>
  <si>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</si>
  <si>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</si>
  <si>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</si>
  <si>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</si>
  <si>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</si>
  <si>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</si>
  <si>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</si>
  <si>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</si>
  <si>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</si>
  <si>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</si>
  <si>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</si>
  <si>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</si>
  <si>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</si>
  <si>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</si>
  <si>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</si>
  <si>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</si>
  <si>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</si>
  <si>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</si>
  <si>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</si>
  <si>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</si>
  <si>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</si>
  <si>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</si>
  <si>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</si>
  <si>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</si>
  <si>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</si>
  <si>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</si>
  <si>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</si>
  <si>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H. Thompson</t>
  </si>
  <si>
    <t>E. H. Boyd</t>
  </si>
  <si>
    <t>S. P. Kalama</t>
  </si>
  <si>
    <t>G. Rhodes</t>
  </si>
  <si>
    <t>A. F. Judd</t>
  </si>
  <si>
    <t>J. Kahai</t>
  </si>
  <si>
    <t>D. B. Mahoe</t>
  </si>
  <si>
    <t>scattering</t>
  </si>
  <si>
    <t>S. W. Mahelona</t>
  </si>
  <si>
    <t>C. H. Judd</t>
  </si>
  <si>
    <t>J. P. Kamai</t>
  </si>
  <si>
    <t>W. P. Wood</t>
  </si>
  <si>
    <t>J. W. Makalena</t>
  </si>
  <si>
    <t>J. W. Austin</t>
  </si>
  <si>
    <t>J. P. Kahaleaahu</t>
  </si>
  <si>
    <t>J. W. Keawehuuahalu</t>
  </si>
  <si>
    <t>Natinaela</t>
  </si>
  <si>
    <t>S. G. Wilder</t>
  </si>
  <si>
    <t>G. B. Ukeke</t>
  </si>
  <si>
    <t>J. Kupai</t>
  </si>
  <si>
    <t>J. W. Kupakee</t>
  </si>
  <si>
    <t>G. W. Pilipo</t>
  </si>
  <si>
    <t>J. H. Kamalo</t>
  </si>
  <si>
    <t>Kakina</t>
  </si>
  <si>
    <t>W. T. Martin</t>
  </si>
  <si>
    <t>W. P. Ragsdale</t>
  </si>
  <si>
    <t>G. W. D. Halemanu</t>
  </si>
  <si>
    <t>J. Kopmoikaehuehu</t>
  </si>
  <si>
    <t>E. P. Kamaipelekane</t>
  </si>
  <si>
    <t>J. W. Iaukea</t>
  </si>
  <si>
    <t>J. Mott Smith</t>
  </si>
  <si>
    <t>Edwin Jones</t>
  </si>
  <si>
    <t>Levi Keliipio</t>
  </si>
  <si>
    <t>J. W. H. Kauwahi</t>
  </si>
  <si>
    <t>D. Kahaulelio</t>
  </si>
  <si>
    <t>Kuihelani</t>
  </si>
  <si>
    <t>Kealohe</t>
  </si>
  <si>
    <t>Lonoaea</t>
  </si>
  <si>
    <t>Kapule</t>
  </si>
  <si>
    <t>Koloa</t>
  </si>
  <si>
    <t>D. Kaukala</t>
  </si>
  <si>
    <t>H. J. Wana</t>
  </si>
  <si>
    <t>E. M. Kaleikini</t>
  </si>
  <si>
    <t>P. F. Koakanu</t>
  </si>
  <si>
    <t>G. N. Wilcox</t>
  </si>
  <si>
    <t>S. Kaiu</t>
  </si>
  <si>
    <t>D. Kaulei</t>
  </si>
  <si>
    <t>V. Knudsen</t>
  </si>
  <si>
    <t>S. K. Kuapuu</t>
  </si>
  <si>
    <t>J. H. Kapuniai</t>
  </si>
  <si>
    <t>Asa Hopu</t>
  </si>
  <si>
    <t>C. K. Kakani</t>
  </si>
  <si>
    <t>N. Kepoikai</t>
  </si>
  <si>
    <t>J. A. Nahaku</t>
  </si>
  <si>
    <t>J. W. Kaiue</t>
  </si>
  <si>
    <t>C. Kalu</t>
  </si>
  <si>
    <t>S. Kahoohalahala</t>
  </si>
  <si>
    <t>J. H. Coney</t>
  </si>
  <si>
    <t>L. Kaina</t>
  </si>
  <si>
    <t>Henry Copp</t>
  </si>
  <si>
    <t>Kaunamano</t>
  </si>
  <si>
    <t>W. Claude Jones</t>
  </si>
  <si>
    <t>C. J. Lyons</t>
  </si>
  <si>
    <t>D. H. Hitchcock</t>
  </si>
  <si>
    <t>Results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</si>
</sst>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38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46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4" fillId="3" borderId="47" xfId="0" applyNumberFormat="1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3" fontId="3" fillId="2" borderId="49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81"/>
  <sheetViews>
    <sheetView tabSelected="1" zoomScaleNormal="100"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N69" sqref="N69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17</v>
      </c>
      <c r="C2" s="15" t="s">
        <v>20</v>
      </c>
      <c r="D2" s="5" t="s">
        <v>30</v>
      </c>
      <c r="E2" s="9" t="s">
        <v>2</v>
      </c>
      <c r="F2" s="6" t="s">
        <v>4</v>
      </c>
      <c r="G2" s="30" t="s">
        <v>1</v>
      </c>
      <c r="H2" s="31"/>
    </row>
    <row r="3" spans="2:8" s="2" customFormat="1" ht="12.75" customHeight="1" x14ac:dyDescent="0.25">
      <c r="B3" s="64" t="s">
        <v>3</v>
      </c>
      <c r="C3" s="65" t="s">
        <v>21</v>
      </c>
      <c r="D3" s="20" t="s">
        <v>90</v>
      </c>
      <c r="E3" s="86" t="s">
        <v>97</v>
      </c>
      <c r="F3" s="87"/>
      <c r="G3" s="87"/>
      <c r="H3" s="88"/>
    </row>
    <row r="4" spans="2:8" s="2" customFormat="1" ht="12.75" customHeight="1" x14ac:dyDescent="0.25">
      <c r="B4" s="56"/>
      <c r="C4" s="33"/>
      <c r="D4" s="7" t="s">
        <v>96</v>
      </c>
      <c r="E4" s="89"/>
      <c r="F4" s="90"/>
      <c r="G4" s="90"/>
      <c r="H4" s="91"/>
    </row>
    <row r="5" spans="2:8" s="2" customFormat="1" ht="12.75" customHeight="1" x14ac:dyDescent="0.25">
      <c r="B5" s="56"/>
      <c r="C5" s="37" t="s">
        <v>14</v>
      </c>
      <c r="D5" s="7" t="s">
        <v>59</v>
      </c>
      <c r="E5" s="14">
        <v>141</v>
      </c>
      <c r="F5" s="4">
        <f>E5/E$10</f>
        <v>0.46688741721854304</v>
      </c>
      <c r="G5" s="39">
        <f>E5-E6</f>
        <v>81</v>
      </c>
      <c r="H5" s="42">
        <f>F5-F6</f>
        <v>0.26821192052980136</v>
      </c>
    </row>
    <row r="6" spans="2:8" s="2" customFormat="1" ht="12.75" customHeight="1" x14ac:dyDescent="0.25">
      <c r="B6" s="56"/>
      <c r="C6" s="38"/>
      <c r="D6" s="7" t="s">
        <v>62</v>
      </c>
      <c r="E6" s="13">
        <v>60</v>
      </c>
      <c r="F6" s="4">
        <f>E6/E$10</f>
        <v>0.19867549668874171</v>
      </c>
      <c r="G6" s="46"/>
      <c r="H6" s="43"/>
    </row>
    <row r="7" spans="2:8" s="2" customFormat="1" ht="12.75" customHeight="1" x14ac:dyDescent="0.25">
      <c r="B7" s="56"/>
      <c r="C7" s="38"/>
      <c r="D7" s="7" t="s">
        <v>60</v>
      </c>
      <c r="E7" s="25">
        <v>44</v>
      </c>
      <c r="F7" s="4">
        <f>E7/E$10</f>
        <v>0.14569536423841059</v>
      </c>
      <c r="G7" s="46"/>
      <c r="H7" s="43"/>
    </row>
    <row r="8" spans="2:8" s="2" customFormat="1" ht="12.75" customHeight="1" x14ac:dyDescent="0.25">
      <c r="B8" s="56"/>
      <c r="C8" s="38"/>
      <c r="D8" s="7" t="s">
        <v>93</v>
      </c>
      <c r="E8" s="25">
        <v>32</v>
      </c>
      <c r="F8" s="4">
        <f>E8/E$10</f>
        <v>0.10596026490066225</v>
      </c>
      <c r="G8" s="46"/>
      <c r="H8" s="43"/>
    </row>
    <row r="9" spans="2:8" s="2" customFormat="1" ht="12.75" customHeight="1" x14ac:dyDescent="0.25">
      <c r="B9" s="56"/>
      <c r="C9" s="38"/>
      <c r="D9" s="7" t="s">
        <v>61</v>
      </c>
      <c r="E9" s="25">
        <v>25</v>
      </c>
      <c r="F9" s="4">
        <f>E9/E$10</f>
        <v>8.2781456953642391E-2</v>
      </c>
      <c r="G9" s="46"/>
      <c r="H9" s="43"/>
    </row>
    <row r="10" spans="2:8" s="2" customFormat="1" ht="12.75" customHeight="1" x14ac:dyDescent="0.25">
      <c r="B10" s="56"/>
      <c r="C10" s="32"/>
      <c r="D10" s="17" t="s">
        <v>0</v>
      </c>
      <c r="E10" s="35">
        <f>SUM(E5:E9)</f>
        <v>302</v>
      </c>
      <c r="F10" s="36"/>
      <c r="G10" s="41"/>
      <c r="H10" s="44"/>
    </row>
    <row r="11" spans="2:8" s="2" customFormat="1" ht="12.75" customHeight="1" x14ac:dyDescent="0.25">
      <c r="B11" s="56"/>
      <c r="C11" s="37" t="s">
        <v>11</v>
      </c>
      <c r="D11" s="7" t="s">
        <v>95</v>
      </c>
      <c r="E11" s="14">
        <v>324</v>
      </c>
      <c r="F11" s="4">
        <f>E11/E$13</f>
        <v>0.62912621359223297</v>
      </c>
      <c r="G11" s="39">
        <f>E11-E12</f>
        <v>133</v>
      </c>
      <c r="H11" s="42">
        <f>F11-F12</f>
        <v>0.258252427184466</v>
      </c>
    </row>
    <row r="12" spans="2:8" s="2" customFormat="1" ht="12.75" customHeight="1" x14ac:dyDescent="0.25">
      <c r="B12" s="56"/>
      <c r="C12" s="38"/>
      <c r="D12" s="7" t="s">
        <v>63</v>
      </c>
      <c r="E12" s="13">
        <v>191</v>
      </c>
      <c r="F12" s="4">
        <f>E12/E$13</f>
        <v>0.37087378640776697</v>
      </c>
      <c r="G12" s="40"/>
      <c r="H12" s="43"/>
    </row>
    <row r="13" spans="2:8" s="2" customFormat="1" ht="12.75" customHeight="1" x14ac:dyDescent="0.25">
      <c r="B13" s="56"/>
      <c r="C13" s="32"/>
      <c r="D13" s="17" t="s">
        <v>0</v>
      </c>
      <c r="E13" s="35">
        <f>SUM(E11:E12)</f>
        <v>515</v>
      </c>
      <c r="F13" s="36"/>
      <c r="G13" s="41"/>
      <c r="H13" s="44"/>
    </row>
    <row r="14" spans="2:8" s="2" customFormat="1" ht="12.75" customHeight="1" x14ac:dyDescent="0.25">
      <c r="B14" s="56"/>
      <c r="C14" s="37" t="s">
        <v>25</v>
      </c>
      <c r="D14" s="7" t="s">
        <v>94</v>
      </c>
      <c r="E14" s="14">
        <v>144</v>
      </c>
      <c r="F14" s="4">
        <f>E14/E$16</f>
        <v>0.58064516129032262</v>
      </c>
      <c r="G14" s="39">
        <f>E14-E15</f>
        <v>40</v>
      </c>
      <c r="H14" s="42">
        <f>F14-F15</f>
        <v>0.16129032258064518</v>
      </c>
    </row>
    <row r="15" spans="2:8" s="2" customFormat="1" ht="12.75" customHeight="1" x14ac:dyDescent="0.25">
      <c r="B15" s="56"/>
      <c r="C15" s="38"/>
      <c r="D15" s="7" t="s">
        <v>53</v>
      </c>
      <c r="E15" s="13">
        <v>104</v>
      </c>
      <c r="F15" s="4">
        <f>E15/E$16</f>
        <v>0.41935483870967744</v>
      </c>
      <c r="G15" s="46"/>
      <c r="H15" s="43"/>
    </row>
    <row r="16" spans="2:8" s="2" customFormat="1" ht="12.75" customHeight="1" x14ac:dyDescent="0.25">
      <c r="B16" s="56"/>
      <c r="C16" s="32"/>
      <c r="D16" s="17" t="s">
        <v>0</v>
      </c>
      <c r="E16" s="35">
        <f>SUM(E14:E15)</f>
        <v>248</v>
      </c>
      <c r="F16" s="36"/>
      <c r="G16" s="41"/>
      <c r="H16" s="44"/>
    </row>
    <row r="17" spans="2:8" s="2" customFormat="1" ht="12.75" customHeight="1" x14ac:dyDescent="0.25">
      <c r="B17" s="56"/>
      <c r="C17" s="37" t="s">
        <v>26</v>
      </c>
      <c r="D17" s="7" t="s">
        <v>54</v>
      </c>
      <c r="E17" s="14">
        <v>91</v>
      </c>
      <c r="F17" s="4">
        <f>E17/E$20</f>
        <v>0.66423357664233573</v>
      </c>
      <c r="G17" s="39">
        <f>E17-E18</f>
        <v>51</v>
      </c>
      <c r="H17" s="42">
        <f>F17-F18</f>
        <v>0.37226277372262773</v>
      </c>
    </row>
    <row r="18" spans="2:8" s="2" customFormat="1" ht="12.75" customHeight="1" x14ac:dyDescent="0.25">
      <c r="B18" s="56"/>
      <c r="C18" s="38"/>
      <c r="D18" s="7" t="s">
        <v>55</v>
      </c>
      <c r="E18" s="13">
        <v>40</v>
      </c>
      <c r="F18" s="4">
        <f>E18/E$20</f>
        <v>0.29197080291970801</v>
      </c>
      <c r="G18" s="40"/>
      <c r="H18" s="43"/>
    </row>
    <row r="19" spans="2:8" s="2" customFormat="1" ht="12.75" customHeight="1" x14ac:dyDescent="0.25">
      <c r="B19" s="56"/>
      <c r="C19" s="38"/>
      <c r="D19" s="7" t="s">
        <v>56</v>
      </c>
      <c r="E19" s="25">
        <v>6</v>
      </c>
      <c r="F19" s="4">
        <f>E19/E$20</f>
        <v>4.3795620437956206E-2</v>
      </c>
      <c r="G19" s="40"/>
      <c r="H19" s="43"/>
    </row>
    <row r="20" spans="2:8" s="2" customFormat="1" ht="12.75" customHeight="1" x14ac:dyDescent="0.25">
      <c r="B20" s="56"/>
      <c r="C20" s="32"/>
      <c r="D20" s="17" t="s">
        <v>0</v>
      </c>
      <c r="E20" s="35">
        <f>SUM(E17:E19)</f>
        <v>137</v>
      </c>
      <c r="F20" s="36"/>
      <c r="G20" s="41"/>
      <c r="H20" s="44"/>
    </row>
    <row r="21" spans="2:8" s="2" customFormat="1" ht="12.75" customHeight="1" x14ac:dyDescent="0.25">
      <c r="B21" s="56"/>
      <c r="C21" s="29" t="s">
        <v>28</v>
      </c>
      <c r="D21" s="7" t="s">
        <v>91</v>
      </c>
      <c r="E21" s="92" t="s">
        <v>97</v>
      </c>
      <c r="F21" s="93"/>
      <c r="G21" s="93"/>
      <c r="H21" s="94"/>
    </row>
    <row r="22" spans="2:8" s="2" customFormat="1" ht="12.75" customHeight="1" x14ac:dyDescent="0.25">
      <c r="B22" s="56"/>
      <c r="C22" s="37" t="s">
        <v>12</v>
      </c>
      <c r="D22" s="7" t="s">
        <v>57</v>
      </c>
      <c r="E22" s="14">
        <v>314</v>
      </c>
      <c r="F22" s="4">
        <f>E22/E$24</f>
        <v>0.92899408284023666</v>
      </c>
      <c r="G22" s="39">
        <f>E22-E23</f>
        <v>290</v>
      </c>
      <c r="H22" s="42">
        <f>F22-F23</f>
        <v>0.85798816568047331</v>
      </c>
    </row>
    <row r="23" spans="2:8" s="2" customFormat="1" ht="12.75" customHeight="1" x14ac:dyDescent="0.25">
      <c r="B23" s="56"/>
      <c r="C23" s="38"/>
      <c r="D23" s="7" t="s">
        <v>58</v>
      </c>
      <c r="E23" s="13">
        <v>24</v>
      </c>
      <c r="F23" s="4">
        <f>E23/E$24</f>
        <v>7.1005917159763315E-2</v>
      </c>
      <c r="G23" s="46"/>
      <c r="H23" s="43"/>
    </row>
    <row r="24" spans="2:8" s="2" customFormat="1" ht="12.75" customHeight="1" thickBot="1" x14ac:dyDescent="0.3">
      <c r="B24" s="57"/>
      <c r="C24" s="45"/>
      <c r="D24" s="18" t="s">
        <v>0</v>
      </c>
      <c r="E24" s="66">
        <f>SUM(E22:E23)</f>
        <v>338</v>
      </c>
      <c r="F24" s="67"/>
      <c r="G24" s="47"/>
      <c r="H24" s="48"/>
    </row>
    <row r="25" spans="2:8" x14ac:dyDescent="0.25">
      <c r="B25" s="55" t="s">
        <v>15</v>
      </c>
      <c r="C25" s="32" t="s">
        <v>8</v>
      </c>
      <c r="D25" s="12" t="s">
        <v>64</v>
      </c>
      <c r="E25" s="16">
        <v>174</v>
      </c>
      <c r="F25" s="11">
        <f>E25/E$30</f>
        <v>0.60945709281961469</v>
      </c>
      <c r="G25" s="49" t="s">
        <v>32</v>
      </c>
      <c r="H25" s="50"/>
    </row>
    <row r="26" spans="2:8" x14ac:dyDescent="0.25">
      <c r="B26" s="56"/>
      <c r="C26" s="33"/>
      <c r="D26" s="7" t="s">
        <v>65</v>
      </c>
      <c r="E26" s="14">
        <v>136</v>
      </c>
      <c r="F26" s="4">
        <f>E26/E$30</f>
        <v>0.47635726795096323</v>
      </c>
      <c r="G26" s="51"/>
      <c r="H26" s="52"/>
    </row>
    <row r="27" spans="2:8" x14ac:dyDescent="0.25">
      <c r="B27" s="56"/>
      <c r="C27" s="33"/>
      <c r="D27" s="7" t="s">
        <v>66</v>
      </c>
      <c r="E27" s="13">
        <v>134</v>
      </c>
      <c r="F27" s="4">
        <f>E27/E$30</f>
        <v>0.46935201401050786</v>
      </c>
      <c r="G27" s="51"/>
      <c r="H27" s="52"/>
    </row>
    <row r="28" spans="2:8" x14ac:dyDescent="0.25">
      <c r="B28" s="56"/>
      <c r="C28" s="33"/>
      <c r="D28" s="7" t="s">
        <v>67</v>
      </c>
      <c r="E28" s="13">
        <v>113</v>
      </c>
      <c r="F28" s="4">
        <f>E28/E$30</f>
        <v>0.39579684763572681</v>
      </c>
      <c r="G28" s="51"/>
      <c r="H28" s="52"/>
    </row>
    <row r="29" spans="2:8" x14ac:dyDescent="0.25">
      <c r="B29" s="56"/>
      <c r="C29" s="33"/>
      <c r="D29" s="7" t="s">
        <v>40</v>
      </c>
      <c r="E29" s="27">
        <v>14</v>
      </c>
      <c r="F29" s="4">
        <f>E29/E$30</f>
        <v>4.9036777583187391E-2</v>
      </c>
      <c r="G29" s="51"/>
      <c r="H29" s="52"/>
    </row>
    <row r="30" spans="2:8" x14ac:dyDescent="0.25">
      <c r="B30" s="56"/>
      <c r="C30" s="33"/>
      <c r="D30" s="17" t="s">
        <v>0</v>
      </c>
      <c r="E30" s="34">
        <f>SUM(E25:E29)/2</f>
        <v>285.5</v>
      </c>
      <c r="F30" s="34"/>
      <c r="G30" s="53"/>
      <c r="H30" s="54"/>
    </row>
    <row r="31" spans="2:8" x14ac:dyDescent="0.25">
      <c r="B31" s="56"/>
      <c r="C31" s="33" t="s">
        <v>29</v>
      </c>
      <c r="D31" s="7" t="s">
        <v>86</v>
      </c>
      <c r="E31" s="92" t="s">
        <v>97</v>
      </c>
      <c r="F31" s="93"/>
      <c r="G31" s="93"/>
      <c r="H31" s="94"/>
    </row>
    <row r="32" spans="2:8" x14ac:dyDescent="0.25">
      <c r="B32" s="56"/>
      <c r="C32" s="33"/>
      <c r="D32" s="7" t="s">
        <v>39</v>
      </c>
      <c r="E32" s="98" t="s">
        <v>97</v>
      </c>
      <c r="F32" s="99"/>
      <c r="G32" s="99"/>
      <c r="H32" s="100"/>
    </row>
    <row r="33" spans="2:8" x14ac:dyDescent="0.25">
      <c r="B33" s="56"/>
      <c r="C33" s="33" t="s">
        <v>22</v>
      </c>
      <c r="D33" s="7" t="s">
        <v>68</v>
      </c>
      <c r="E33" s="16">
        <v>157</v>
      </c>
      <c r="F33" s="11">
        <f>E33/E$38</f>
        <v>0.36768149882903983</v>
      </c>
      <c r="G33" s="40">
        <f>E33-E34</f>
        <v>59</v>
      </c>
      <c r="H33" s="81">
        <f>F33-F34</f>
        <v>0.13817330210772835</v>
      </c>
    </row>
    <row r="34" spans="2:8" x14ac:dyDescent="0.25">
      <c r="B34" s="56"/>
      <c r="C34" s="33"/>
      <c r="D34" s="7" t="s">
        <v>85</v>
      </c>
      <c r="E34" s="27">
        <v>98</v>
      </c>
      <c r="F34" s="4">
        <f>E34/E$38</f>
        <v>0.22950819672131148</v>
      </c>
      <c r="G34" s="40"/>
      <c r="H34" s="81"/>
    </row>
    <row r="35" spans="2:8" x14ac:dyDescent="0.25">
      <c r="B35" s="56"/>
      <c r="C35" s="33"/>
      <c r="D35" s="7" t="s">
        <v>69</v>
      </c>
      <c r="E35" s="13">
        <v>86</v>
      </c>
      <c r="F35" s="4">
        <f>E35/E$38</f>
        <v>0.20140515222482436</v>
      </c>
      <c r="G35" s="40"/>
      <c r="H35" s="81"/>
    </row>
    <row r="36" spans="2:8" x14ac:dyDescent="0.25">
      <c r="B36" s="56"/>
      <c r="C36" s="33"/>
      <c r="D36" s="7" t="s">
        <v>70</v>
      </c>
      <c r="E36" s="13">
        <v>73</v>
      </c>
      <c r="F36" s="4">
        <f>E36/E$38</f>
        <v>0.17096018735362997</v>
      </c>
      <c r="G36" s="40"/>
      <c r="H36" s="81"/>
    </row>
    <row r="37" spans="2:8" x14ac:dyDescent="0.25">
      <c r="B37" s="56"/>
      <c r="C37" s="33"/>
      <c r="D37" s="7" t="s">
        <v>71</v>
      </c>
      <c r="E37" s="13">
        <v>13</v>
      </c>
      <c r="F37" s="4">
        <f>E37/E$38</f>
        <v>3.0444964871194378E-2</v>
      </c>
      <c r="G37" s="40"/>
      <c r="H37" s="81"/>
    </row>
    <row r="38" spans="2:8" x14ac:dyDescent="0.25">
      <c r="B38" s="56"/>
      <c r="C38" s="33"/>
      <c r="D38" s="17" t="s">
        <v>0</v>
      </c>
      <c r="E38" s="34">
        <f>SUM(E33:E37)</f>
        <v>427</v>
      </c>
      <c r="F38" s="34"/>
      <c r="G38" s="83"/>
      <c r="H38" s="82"/>
    </row>
    <row r="39" spans="2:8" x14ac:dyDescent="0.25">
      <c r="B39" s="56"/>
      <c r="C39" s="28" t="s">
        <v>9</v>
      </c>
      <c r="D39" s="7" t="s">
        <v>92</v>
      </c>
      <c r="E39" s="92" t="s">
        <v>97</v>
      </c>
      <c r="F39" s="93"/>
      <c r="G39" s="93"/>
      <c r="H39" s="94"/>
    </row>
    <row r="40" spans="2:8" x14ac:dyDescent="0.25">
      <c r="B40" s="56"/>
      <c r="C40" s="37" t="s">
        <v>13</v>
      </c>
      <c r="D40" s="7" t="s">
        <v>83</v>
      </c>
      <c r="E40" s="92" t="s">
        <v>97</v>
      </c>
      <c r="F40" s="93"/>
      <c r="G40" s="93"/>
      <c r="H40" s="94"/>
    </row>
    <row r="41" spans="2:8" x14ac:dyDescent="0.25">
      <c r="B41" s="56"/>
      <c r="C41" s="32"/>
      <c r="D41" s="7" t="s">
        <v>84</v>
      </c>
      <c r="E41" s="98" t="s">
        <v>97</v>
      </c>
      <c r="F41" s="99"/>
      <c r="G41" s="99"/>
      <c r="H41" s="100"/>
    </row>
    <row r="42" spans="2:8" x14ac:dyDescent="0.25">
      <c r="B42" s="56"/>
      <c r="C42" s="32" t="s">
        <v>10</v>
      </c>
      <c r="D42" s="12" t="s">
        <v>87</v>
      </c>
      <c r="E42" s="16">
        <v>160</v>
      </c>
      <c r="F42" s="11">
        <f>E42/E$45</f>
        <v>0.82051282051282048</v>
      </c>
      <c r="G42" s="69" t="s">
        <v>32</v>
      </c>
      <c r="H42" s="70"/>
    </row>
    <row r="43" spans="2:8" x14ac:dyDescent="0.25">
      <c r="B43" s="56"/>
      <c r="C43" s="33"/>
      <c r="D43" s="7" t="s">
        <v>88</v>
      </c>
      <c r="E43" s="14">
        <v>133</v>
      </c>
      <c r="F43" s="11">
        <f>E43/E$45</f>
        <v>0.68205128205128207</v>
      </c>
      <c r="G43" s="51"/>
      <c r="H43" s="52"/>
    </row>
    <row r="44" spans="2:8" x14ac:dyDescent="0.25">
      <c r="B44" s="56"/>
      <c r="C44" s="33"/>
      <c r="D44" s="7" t="s">
        <v>89</v>
      </c>
      <c r="E44" s="13">
        <v>97</v>
      </c>
      <c r="F44" s="11">
        <f>E44/E$45</f>
        <v>0.49743589743589745</v>
      </c>
      <c r="G44" s="51"/>
      <c r="H44" s="52"/>
    </row>
    <row r="45" spans="2:8" ht="13.5" thickBot="1" x14ac:dyDescent="0.3">
      <c r="B45" s="57"/>
      <c r="C45" s="58"/>
      <c r="D45" s="18" t="s">
        <v>0</v>
      </c>
      <c r="E45" s="59">
        <f>SUM(E42:E44)/2</f>
        <v>195</v>
      </c>
      <c r="F45" s="59"/>
      <c r="G45" s="71"/>
      <c r="H45" s="72"/>
    </row>
    <row r="46" spans="2:8" x14ac:dyDescent="0.25">
      <c r="B46" s="55" t="s">
        <v>5</v>
      </c>
      <c r="C46" s="32" t="s">
        <v>23</v>
      </c>
      <c r="D46" s="12" t="s">
        <v>36</v>
      </c>
      <c r="E46" s="16">
        <v>350</v>
      </c>
      <c r="F46" s="11">
        <f>E46/E$54</f>
        <v>0.57731958762886593</v>
      </c>
      <c r="G46" s="49">
        <f>AVERAGE(E46:E49)-AVERAGE(E50:E53)</f>
        <v>68.75</v>
      </c>
      <c r="H46" s="85">
        <f>G46/E54</f>
        <v>0.1134020618556701</v>
      </c>
    </row>
    <row r="47" spans="2:8" x14ac:dyDescent="0.25">
      <c r="B47" s="56"/>
      <c r="C47" s="33"/>
      <c r="D47" s="7" t="s">
        <v>34</v>
      </c>
      <c r="E47" s="14">
        <v>348</v>
      </c>
      <c r="F47" s="4">
        <f>E47/E$54</f>
        <v>0.57402061855670106</v>
      </c>
      <c r="G47" s="51"/>
      <c r="H47" s="43"/>
    </row>
    <row r="48" spans="2:8" x14ac:dyDescent="0.25">
      <c r="B48" s="56"/>
      <c r="C48" s="33"/>
      <c r="D48" s="7" t="s">
        <v>44</v>
      </c>
      <c r="E48" s="14">
        <v>329</v>
      </c>
      <c r="F48" s="4">
        <f>E48/E$54</f>
        <v>0.54268041237113407</v>
      </c>
      <c r="G48" s="51"/>
      <c r="H48" s="43"/>
    </row>
    <row r="49" spans="2:8" x14ac:dyDescent="0.25">
      <c r="B49" s="56"/>
      <c r="C49" s="33"/>
      <c r="D49" s="7" t="s">
        <v>45</v>
      </c>
      <c r="E49" s="14">
        <v>323</v>
      </c>
      <c r="F49" s="4">
        <f>E49/E$54</f>
        <v>0.53278350515463913</v>
      </c>
      <c r="G49" s="51"/>
      <c r="H49" s="43"/>
    </row>
    <row r="50" spans="2:8" x14ac:dyDescent="0.25">
      <c r="B50" s="56"/>
      <c r="C50" s="33"/>
      <c r="D50" s="7" t="s">
        <v>35</v>
      </c>
      <c r="E50" s="10">
        <v>275</v>
      </c>
      <c r="F50" s="4">
        <f>E50/E$54</f>
        <v>0.45360824742268041</v>
      </c>
      <c r="G50" s="51"/>
      <c r="H50" s="43"/>
    </row>
    <row r="51" spans="2:8" x14ac:dyDescent="0.25">
      <c r="B51" s="56"/>
      <c r="C51" s="33"/>
      <c r="D51" s="7" t="s">
        <v>46</v>
      </c>
      <c r="E51" s="10">
        <v>274</v>
      </c>
      <c r="F51" s="4">
        <f>E51/E$54</f>
        <v>0.45195876288659792</v>
      </c>
      <c r="G51" s="51"/>
      <c r="H51" s="43"/>
    </row>
    <row r="52" spans="2:8" x14ac:dyDescent="0.25">
      <c r="B52" s="56"/>
      <c r="C52" s="33"/>
      <c r="D52" s="7" t="s">
        <v>37</v>
      </c>
      <c r="E52" s="13">
        <v>268</v>
      </c>
      <c r="F52" s="4">
        <f>E52/E$54</f>
        <v>0.44206185567010309</v>
      </c>
      <c r="G52" s="51"/>
      <c r="H52" s="43"/>
    </row>
    <row r="53" spans="2:8" x14ac:dyDescent="0.25">
      <c r="B53" s="56"/>
      <c r="C53" s="33"/>
      <c r="D53" s="7" t="s">
        <v>38</v>
      </c>
      <c r="E53" s="13">
        <v>258</v>
      </c>
      <c r="F53" s="4">
        <f>E53/E$54</f>
        <v>0.42556701030927835</v>
      </c>
      <c r="G53" s="51"/>
      <c r="H53" s="43"/>
    </row>
    <row r="54" spans="2:8" x14ac:dyDescent="0.25">
      <c r="B54" s="56"/>
      <c r="C54" s="33"/>
      <c r="D54" s="17" t="s">
        <v>0</v>
      </c>
      <c r="E54" s="34">
        <f>SUM(E46:E53)/4</f>
        <v>606.25</v>
      </c>
      <c r="F54" s="34"/>
      <c r="G54" s="53"/>
      <c r="H54" s="44"/>
    </row>
    <row r="55" spans="2:8" x14ac:dyDescent="0.25">
      <c r="B55" s="56"/>
      <c r="C55" s="33" t="s">
        <v>19</v>
      </c>
      <c r="D55" s="7" t="s">
        <v>41</v>
      </c>
      <c r="E55" s="14">
        <v>156</v>
      </c>
      <c r="F55" s="4">
        <f>E55/E$58</f>
        <v>0.47129909365558914</v>
      </c>
      <c r="G55" s="60">
        <f>E55-E56</f>
        <v>66</v>
      </c>
      <c r="H55" s="68">
        <f>F55-F56</f>
        <v>0.19939577039274925</v>
      </c>
    </row>
    <row r="56" spans="2:8" x14ac:dyDescent="0.25">
      <c r="B56" s="56"/>
      <c r="C56" s="33"/>
      <c r="D56" s="7" t="s">
        <v>47</v>
      </c>
      <c r="E56" s="13">
        <v>90</v>
      </c>
      <c r="F56" s="4">
        <f>E56/E$58</f>
        <v>0.27190332326283989</v>
      </c>
      <c r="G56" s="60"/>
      <c r="H56" s="68"/>
    </row>
    <row r="57" spans="2:8" x14ac:dyDescent="0.25">
      <c r="B57" s="56"/>
      <c r="C57" s="33"/>
      <c r="D57" s="7" t="s">
        <v>33</v>
      </c>
      <c r="E57" s="13">
        <v>85</v>
      </c>
      <c r="F57" s="4">
        <f>E57/E$58</f>
        <v>0.25679758308157102</v>
      </c>
      <c r="G57" s="60"/>
      <c r="H57" s="68"/>
    </row>
    <row r="58" spans="2:8" x14ac:dyDescent="0.25">
      <c r="B58" s="56"/>
      <c r="C58" s="33"/>
      <c r="D58" s="17" t="s">
        <v>0</v>
      </c>
      <c r="E58" s="34">
        <f>SUM(E55:E57)</f>
        <v>331</v>
      </c>
      <c r="F58" s="34"/>
      <c r="G58" s="61"/>
      <c r="H58" s="68"/>
    </row>
    <row r="59" spans="2:8" x14ac:dyDescent="0.25">
      <c r="B59" s="56"/>
      <c r="C59" s="33" t="s">
        <v>27</v>
      </c>
      <c r="D59" s="7" t="s">
        <v>50</v>
      </c>
      <c r="E59" s="14">
        <v>149</v>
      </c>
      <c r="F59" s="4">
        <f>E59/E$62</f>
        <v>0.69626168224299068</v>
      </c>
      <c r="G59" s="60">
        <f>E59-E60</f>
        <v>89</v>
      </c>
      <c r="H59" s="68">
        <f>F59-F60</f>
        <v>0.41588785046728977</v>
      </c>
    </row>
    <row r="60" spans="2:8" x14ac:dyDescent="0.25">
      <c r="B60" s="56"/>
      <c r="C60" s="33"/>
      <c r="D60" s="7" t="s">
        <v>51</v>
      </c>
      <c r="E60" s="10">
        <v>60</v>
      </c>
      <c r="F60" s="4">
        <f>E60/E$62</f>
        <v>0.28037383177570091</v>
      </c>
      <c r="G60" s="60"/>
      <c r="H60" s="68"/>
    </row>
    <row r="61" spans="2:8" x14ac:dyDescent="0.25">
      <c r="B61" s="56"/>
      <c r="C61" s="33"/>
      <c r="D61" s="7" t="s">
        <v>52</v>
      </c>
      <c r="E61" s="26">
        <v>5</v>
      </c>
      <c r="F61" s="4">
        <f>E61/E$62</f>
        <v>2.336448598130841E-2</v>
      </c>
      <c r="G61" s="60"/>
      <c r="H61" s="68"/>
    </row>
    <row r="62" spans="2:8" x14ac:dyDescent="0.25">
      <c r="B62" s="56"/>
      <c r="C62" s="33"/>
      <c r="D62" s="17" t="s">
        <v>0</v>
      </c>
      <c r="E62" s="34">
        <f>SUM(E59:E61)</f>
        <v>214</v>
      </c>
      <c r="F62" s="34"/>
      <c r="G62" s="61"/>
      <c r="H62" s="68"/>
    </row>
    <row r="63" spans="2:8" x14ac:dyDescent="0.25">
      <c r="B63" s="56"/>
      <c r="C63" s="33" t="s">
        <v>24</v>
      </c>
      <c r="D63" s="7" t="s">
        <v>42</v>
      </c>
      <c r="E63" s="14">
        <v>135</v>
      </c>
      <c r="F63" s="4">
        <f>E63/E$66</f>
        <v>0.77586206896551724</v>
      </c>
      <c r="G63" s="60">
        <f>E63-E64</f>
        <v>102</v>
      </c>
      <c r="H63" s="68">
        <f>F63-F64</f>
        <v>0.5862068965517242</v>
      </c>
    </row>
    <row r="64" spans="2:8" x14ac:dyDescent="0.25">
      <c r="B64" s="56"/>
      <c r="C64" s="33"/>
      <c r="D64" s="7" t="s">
        <v>43</v>
      </c>
      <c r="E64" s="10">
        <v>33</v>
      </c>
      <c r="F64" s="4">
        <f>E64/E$66</f>
        <v>0.18965517241379309</v>
      </c>
      <c r="G64" s="60"/>
      <c r="H64" s="68"/>
    </row>
    <row r="65" spans="2:11" x14ac:dyDescent="0.25">
      <c r="B65" s="56"/>
      <c r="C65" s="33"/>
      <c r="D65" s="7" t="s">
        <v>51</v>
      </c>
      <c r="E65" s="26">
        <v>6</v>
      </c>
      <c r="F65" s="4">
        <f>E65/E$66</f>
        <v>3.4482758620689655E-2</v>
      </c>
      <c r="G65" s="60"/>
      <c r="H65" s="68"/>
    </row>
    <row r="66" spans="2:11" x14ac:dyDescent="0.25">
      <c r="B66" s="56"/>
      <c r="C66" s="33"/>
      <c r="D66" s="17" t="s">
        <v>0</v>
      </c>
      <c r="E66" s="34">
        <f>SUM(E63:E65)</f>
        <v>174</v>
      </c>
      <c r="F66" s="34"/>
      <c r="G66" s="61"/>
      <c r="H66" s="68"/>
    </row>
    <row r="67" spans="2:11" x14ac:dyDescent="0.25">
      <c r="B67" s="56"/>
      <c r="C67" s="33" t="s">
        <v>18</v>
      </c>
      <c r="D67" s="7" t="s">
        <v>48</v>
      </c>
      <c r="E67" s="14">
        <v>123</v>
      </c>
      <c r="F67" s="4">
        <f>E67/E$69</f>
        <v>0.61194029850746268</v>
      </c>
      <c r="G67" s="60">
        <f>E67-E68</f>
        <v>45</v>
      </c>
      <c r="H67" s="68">
        <f>F67-F68</f>
        <v>0.22388059701492535</v>
      </c>
    </row>
    <row r="68" spans="2:11" x14ac:dyDescent="0.25">
      <c r="B68" s="56"/>
      <c r="C68" s="33"/>
      <c r="D68" s="7" t="s">
        <v>49</v>
      </c>
      <c r="E68" s="10">
        <v>78</v>
      </c>
      <c r="F68" s="4">
        <f>E68/E$69</f>
        <v>0.38805970149253732</v>
      </c>
      <c r="G68" s="60"/>
      <c r="H68" s="68"/>
      <c r="K68" s="1" t="s">
        <v>31</v>
      </c>
    </row>
    <row r="69" spans="2:11" ht="13.5" thickBot="1" x14ac:dyDescent="0.3">
      <c r="B69" s="57"/>
      <c r="C69" s="58"/>
      <c r="D69" s="21" t="s">
        <v>0</v>
      </c>
      <c r="E69" s="62">
        <f>SUM(E67:E68)</f>
        <v>201</v>
      </c>
      <c r="F69" s="62"/>
      <c r="G69" s="63"/>
      <c r="H69" s="42"/>
    </row>
    <row r="70" spans="2:11" x14ac:dyDescent="0.25">
      <c r="B70" s="73" t="s">
        <v>16</v>
      </c>
      <c r="C70" s="78" t="s">
        <v>6</v>
      </c>
      <c r="D70" s="22" t="s">
        <v>73</v>
      </c>
      <c r="E70" s="19">
        <v>98</v>
      </c>
      <c r="F70" s="3">
        <f>E70/E$73</f>
        <v>0.40663900414937759</v>
      </c>
      <c r="G70" s="79">
        <f>E70-E71</f>
        <v>26</v>
      </c>
      <c r="H70" s="80">
        <f>F70-F71</f>
        <v>0.1078838174273859</v>
      </c>
    </row>
    <row r="71" spans="2:11" x14ac:dyDescent="0.25">
      <c r="B71" s="74"/>
      <c r="C71" s="76"/>
      <c r="D71" s="23" t="s">
        <v>74</v>
      </c>
      <c r="E71" s="27">
        <v>72</v>
      </c>
      <c r="F71" s="4">
        <f>E71/E$73</f>
        <v>0.29875518672199169</v>
      </c>
      <c r="G71" s="60"/>
      <c r="H71" s="68"/>
    </row>
    <row r="72" spans="2:11" x14ac:dyDescent="0.25">
      <c r="B72" s="74"/>
      <c r="C72" s="76"/>
      <c r="D72" s="23" t="s">
        <v>75</v>
      </c>
      <c r="E72" s="27">
        <v>71</v>
      </c>
      <c r="F72" s="4">
        <f>E72/E$73</f>
        <v>0.29460580912863071</v>
      </c>
      <c r="G72" s="60"/>
      <c r="H72" s="68"/>
    </row>
    <row r="73" spans="2:11" x14ac:dyDescent="0.25">
      <c r="B73" s="74"/>
      <c r="C73" s="76"/>
      <c r="D73" s="24" t="s">
        <v>0</v>
      </c>
      <c r="E73" s="34">
        <f>SUM(E70:E72)</f>
        <v>241</v>
      </c>
      <c r="F73" s="34"/>
      <c r="G73" s="61"/>
      <c r="H73" s="68"/>
    </row>
    <row r="74" spans="2:11" x14ac:dyDescent="0.25">
      <c r="B74" s="74"/>
      <c r="C74" s="76" t="s">
        <v>72</v>
      </c>
      <c r="D74" s="84" t="s">
        <v>76</v>
      </c>
      <c r="E74" s="16">
        <v>105</v>
      </c>
      <c r="F74" s="11">
        <f>E74/E$78</f>
        <v>0.41666666666666669</v>
      </c>
      <c r="G74" s="83">
        <f>E74-E75</f>
        <v>34</v>
      </c>
      <c r="H74" s="44">
        <f>F74-F75</f>
        <v>0.13492063492063494</v>
      </c>
    </row>
    <row r="75" spans="2:11" x14ac:dyDescent="0.25">
      <c r="B75" s="74"/>
      <c r="C75" s="76"/>
      <c r="D75" s="23" t="s">
        <v>77</v>
      </c>
      <c r="E75" s="27">
        <v>71</v>
      </c>
      <c r="F75" s="11">
        <f t="shared" ref="F75:F77" si="0">E75/E$78</f>
        <v>0.28174603174603174</v>
      </c>
      <c r="G75" s="60"/>
      <c r="H75" s="68"/>
    </row>
    <row r="76" spans="2:11" x14ac:dyDescent="0.25">
      <c r="B76" s="74"/>
      <c r="C76" s="76"/>
      <c r="D76" s="23" t="s">
        <v>78</v>
      </c>
      <c r="E76" s="27">
        <v>57</v>
      </c>
      <c r="F76" s="11">
        <f t="shared" si="0"/>
        <v>0.22619047619047619</v>
      </c>
      <c r="G76" s="60"/>
      <c r="H76" s="68"/>
    </row>
    <row r="77" spans="2:11" x14ac:dyDescent="0.25">
      <c r="B77" s="74"/>
      <c r="C77" s="76"/>
      <c r="D77" s="23" t="s">
        <v>79</v>
      </c>
      <c r="E77" s="27">
        <v>19</v>
      </c>
      <c r="F77" s="11">
        <f t="shared" si="0"/>
        <v>7.5396825396825393E-2</v>
      </c>
      <c r="G77" s="61"/>
      <c r="H77" s="68"/>
    </row>
    <row r="78" spans="2:11" x14ac:dyDescent="0.25">
      <c r="B78" s="74"/>
      <c r="C78" s="76"/>
      <c r="D78" s="24" t="s">
        <v>0</v>
      </c>
      <c r="E78" s="34">
        <f>SUM(E74:E77)</f>
        <v>252</v>
      </c>
      <c r="F78" s="34"/>
      <c r="G78" s="61"/>
      <c r="H78" s="68"/>
    </row>
    <row r="79" spans="2:11" x14ac:dyDescent="0.25">
      <c r="B79" s="74"/>
      <c r="C79" s="76" t="s">
        <v>7</v>
      </c>
      <c r="D79" s="23" t="s">
        <v>80</v>
      </c>
      <c r="E79" s="92" t="s">
        <v>97</v>
      </c>
      <c r="F79" s="93"/>
      <c r="G79" s="93"/>
      <c r="H79" s="94"/>
    </row>
    <row r="80" spans="2:11" x14ac:dyDescent="0.25">
      <c r="B80" s="74"/>
      <c r="C80" s="76"/>
      <c r="D80" s="23" t="s">
        <v>81</v>
      </c>
      <c r="E80" s="98" t="s">
        <v>97</v>
      </c>
      <c r="F80" s="99"/>
      <c r="G80" s="99"/>
      <c r="H80" s="100"/>
    </row>
    <row r="81" spans="2:8" ht="13.5" thickBot="1" x14ac:dyDescent="0.3">
      <c r="B81" s="75"/>
      <c r="C81" s="77"/>
      <c r="D81" s="101" t="s">
        <v>82</v>
      </c>
      <c r="E81" s="95" t="s">
        <v>97</v>
      </c>
      <c r="F81" s="96"/>
      <c r="G81" s="96"/>
      <c r="H81" s="97"/>
    </row>
  </sheetData>
  <sortState xmlns:xlrd2="http://schemas.microsoft.com/office/spreadsheetml/2017/richdata2" ref="D56:E57">
    <sortCondition descending="1" ref="E56:E57"/>
  </sortState>
  <mergeCells count="77">
    <mergeCell ref="G46:G54"/>
    <mergeCell ref="H46:H54"/>
    <mergeCell ref="E3:H4"/>
    <mergeCell ref="E21:H21"/>
    <mergeCell ref="E31:H31"/>
    <mergeCell ref="E32:H32"/>
    <mergeCell ref="E40:H40"/>
    <mergeCell ref="E41:H41"/>
    <mergeCell ref="E39:H39"/>
    <mergeCell ref="B70:B81"/>
    <mergeCell ref="C74:C78"/>
    <mergeCell ref="G74:G78"/>
    <mergeCell ref="H74:H78"/>
    <mergeCell ref="E78:F78"/>
    <mergeCell ref="C79:C81"/>
    <mergeCell ref="C70:C73"/>
    <mergeCell ref="G70:G73"/>
    <mergeCell ref="H70:H73"/>
    <mergeCell ref="E73:F73"/>
    <mergeCell ref="E79:H79"/>
    <mergeCell ref="E80:H80"/>
    <mergeCell ref="E81:H81"/>
    <mergeCell ref="H55:H58"/>
    <mergeCell ref="H67:H69"/>
    <mergeCell ref="H59:H62"/>
    <mergeCell ref="E62:F62"/>
    <mergeCell ref="G63:G66"/>
    <mergeCell ref="H63:H66"/>
    <mergeCell ref="E66:F66"/>
    <mergeCell ref="G42:H45"/>
    <mergeCell ref="G33:G38"/>
    <mergeCell ref="H33:H38"/>
    <mergeCell ref="B3:B24"/>
    <mergeCell ref="C3:C4"/>
    <mergeCell ref="C5:C10"/>
    <mergeCell ref="G5:G10"/>
    <mergeCell ref="E10:F10"/>
    <mergeCell ref="C11:C13"/>
    <mergeCell ref="G11:G13"/>
    <mergeCell ref="E13:F13"/>
    <mergeCell ref="C14:C16"/>
    <mergeCell ref="G14:G16"/>
    <mergeCell ref="E24:F24"/>
    <mergeCell ref="H5:H10"/>
    <mergeCell ref="H11:H13"/>
    <mergeCell ref="H14:H16"/>
    <mergeCell ref="B46:B69"/>
    <mergeCell ref="C46:C54"/>
    <mergeCell ref="E54:F54"/>
    <mergeCell ref="C55:C58"/>
    <mergeCell ref="G55:G58"/>
    <mergeCell ref="E69:F69"/>
    <mergeCell ref="C59:C62"/>
    <mergeCell ref="G59:G62"/>
    <mergeCell ref="E58:F58"/>
    <mergeCell ref="C67:C69"/>
    <mergeCell ref="G67:G69"/>
    <mergeCell ref="C63:C66"/>
    <mergeCell ref="B25:B45"/>
    <mergeCell ref="C40:C41"/>
    <mergeCell ref="C42:C45"/>
    <mergeCell ref="E45:F45"/>
    <mergeCell ref="C33:C38"/>
    <mergeCell ref="E38:F38"/>
    <mergeCell ref="C31:C32"/>
    <mergeCell ref="G2:H2"/>
    <mergeCell ref="C25:C30"/>
    <mergeCell ref="E30:F30"/>
    <mergeCell ref="E16:F16"/>
    <mergeCell ref="C17:C20"/>
    <mergeCell ref="G17:G20"/>
    <mergeCell ref="H17:H20"/>
    <mergeCell ref="E20:F20"/>
    <mergeCell ref="C22:C24"/>
    <mergeCell ref="G22:G24"/>
    <mergeCell ref="H22:H24"/>
    <mergeCell ref="G25:H30"/>
  </mergeCells>
  <conditionalFormatting sqref="A2:G2 D54:E54 C14:C15 D38:E38 D45:E45 A1:XFD1 A82:XFD1048576 B46:F46 D69:E69 D62:E62 D66:E66 B3:D3 D20:E20 C22:C23 C5:H5 D10:E10 C74:C77 C42:F42 D14:H14 D16:E16 A70:C70 D70:H72 D73:E73 C71:F72 D47:F53 C55:H57 C67:H68 D34:F37 D4 D22:H22 D24:E24 C11:H12 D13:E13 C39:D41 D30:E30 A25:F25 D43:F44 C31:D32 C21:D21 D23:F23 D15:F15 C59:H61 D58:E58 C63:H65 C17:H19 C33:H33 D74:H76 D78:E78 D75:F77 A71:A81 D6:F9 D26:F29 A3:A24 A26:A69 I2:XFD81 C79:D81">
    <cfRule type="cellIs" dxfId="28" priority="33" operator="equal">
      <formula>0</formula>
    </cfRule>
  </conditionalFormatting>
  <conditionalFormatting sqref="C14:C15 A1:XFD2 A82:XFD1048576 B46:F46 C54:E54 D69:E69 D62:E62 D66:E66 B3:D3 D20:E20 C22:C23 C5:H5 D10:E10 C38:E38 C74:C77 C45:E45 D14:H14 D16:E16 A70:C70 D70:H72 D73:E73 C71:F72 C47:F53 C55:H57 C67:H68 C33:F37 C4:D4 D22:H22 D24:E24 C11:H12 D13:E13 C39:D41 A25:F25 C30:E30 C42:F44 C31:D32 C21:D21 D23:F23 D15:F15 C59:H61 D58:E58 C63:H65 C17:H19 D74:H76 D78:E78 D75:F77 A71:A81 D6:F9 C26:F29 A3:A24 A26:A69 I3:XFD81 C79:D81">
    <cfRule type="cellIs" dxfId="27" priority="31" operator="equal">
      <formula>"I"</formula>
    </cfRule>
    <cfRule type="cellIs" dxfId="26" priority="32" operator="equal">
      <formula>"N"</formula>
    </cfRule>
  </conditionalFormatting>
  <conditionalFormatting sqref="G42">
    <cfRule type="cellIs" dxfId="25" priority="26" operator="equal">
      <formula>0</formula>
    </cfRule>
  </conditionalFormatting>
  <conditionalFormatting sqref="G42">
    <cfRule type="cellIs" dxfId="24" priority="24" operator="equal">
      <formula>"I"</formula>
    </cfRule>
    <cfRule type="cellIs" dxfId="23" priority="25" operator="equal">
      <formula>"N"</formula>
    </cfRule>
  </conditionalFormatting>
  <conditionalFormatting sqref="G33:H33">
    <cfRule type="cellIs" dxfId="22" priority="22" operator="equal">
      <formula>"I"</formula>
    </cfRule>
    <cfRule type="cellIs" dxfId="21" priority="23" operator="equal">
      <formula>"N"</formula>
    </cfRule>
  </conditionalFormatting>
  <conditionalFormatting sqref="G46:H46">
    <cfRule type="cellIs" dxfId="20" priority="21" operator="equal">
      <formula>0</formula>
    </cfRule>
  </conditionalFormatting>
  <conditionalFormatting sqref="G46:H46">
    <cfRule type="cellIs" dxfId="19" priority="19" operator="equal">
      <formula>"I"</formula>
    </cfRule>
    <cfRule type="cellIs" dxfId="18" priority="20" operator="equal">
      <formula>"N"</formula>
    </cfRule>
  </conditionalFormatting>
  <conditionalFormatting sqref="E3">
    <cfRule type="cellIs" dxfId="17" priority="18" operator="equal">
      <formula>0</formula>
    </cfRule>
  </conditionalFormatting>
  <conditionalFormatting sqref="E3">
    <cfRule type="cellIs" dxfId="16" priority="16" operator="equal">
      <formula>"I"</formula>
    </cfRule>
    <cfRule type="cellIs" dxfId="15" priority="17" operator="equal">
      <formula>"N"</formula>
    </cfRule>
  </conditionalFormatting>
  <conditionalFormatting sqref="E21">
    <cfRule type="cellIs" dxfId="14" priority="15" operator="equal">
      <formula>0</formula>
    </cfRule>
  </conditionalFormatting>
  <conditionalFormatting sqref="E21">
    <cfRule type="cellIs" dxfId="13" priority="13" operator="equal">
      <formula>"I"</formula>
    </cfRule>
    <cfRule type="cellIs" dxfId="12" priority="14" operator="equal">
      <formula>"N"</formula>
    </cfRule>
  </conditionalFormatting>
  <conditionalFormatting sqref="E31:E32">
    <cfRule type="cellIs" dxfId="11" priority="12" operator="equal">
      <formula>0</formula>
    </cfRule>
  </conditionalFormatting>
  <conditionalFormatting sqref="E31:E32">
    <cfRule type="cellIs" dxfId="10" priority="10" operator="equal">
      <formula>"I"</formula>
    </cfRule>
    <cfRule type="cellIs" dxfId="9" priority="11" operator="equal">
      <formula>"N"</formula>
    </cfRule>
  </conditionalFormatting>
  <conditionalFormatting sqref="E40:E41">
    <cfRule type="cellIs" dxfId="8" priority="9" operator="equal">
      <formula>0</formula>
    </cfRule>
  </conditionalFormatting>
  <conditionalFormatting sqref="E40:E41">
    <cfRule type="cellIs" dxfId="7" priority="7" operator="equal">
      <formula>"I"</formula>
    </cfRule>
    <cfRule type="cellIs" dxfId="6" priority="8" operator="equal">
      <formula>"N"</formula>
    </cfRule>
  </conditionalFormatting>
  <conditionalFormatting sqref="E39">
    <cfRule type="cellIs" dxfId="5" priority="6" operator="equal">
      <formula>0</formula>
    </cfRule>
  </conditionalFormatting>
  <conditionalFormatting sqref="E39">
    <cfRule type="cellIs" dxfId="4" priority="4" operator="equal">
      <formula>"I"</formula>
    </cfRule>
    <cfRule type="cellIs" dxfId="3" priority="5" operator="equal">
      <formula>"N"</formula>
    </cfRule>
  </conditionalFormatting>
  <conditionalFormatting sqref="E79:E81">
    <cfRule type="cellIs" dxfId="2" priority="3" operator="equal">
      <formula>0</formula>
    </cfRule>
  </conditionalFormatting>
  <conditionalFormatting sqref="E79:E81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2022-08-07T07:36:03Z</dcterms:modified>
</cp:coreProperties>
</file>